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Kreistag\Beschlussvorlagen\BV 2017\"/>
    </mc:Choice>
  </mc:AlternateContent>
  <bookViews>
    <workbookView xWindow="120" yWindow="120" windowWidth="28512" windowHeight="12588" activeTab="2"/>
  </bookViews>
  <sheets>
    <sheet name="soziale Betreuung" sheetId="1" r:id="rId1"/>
    <sheet name="Entwicklung soz. Betr. " sheetId="2" r:id="rId2"/>
    <sheet name="KdU" sheetId="3" r:id="rId3"/>
  </sheets>
  <calcPr calcId="152511"/>
</workbook>
</file>

<file path=xl/calcChain.xml><?xml version="1.0" encoding="utf-8"?>
<calcChain xmlns="http://schemas.openxmlformats.org/spreadsheetml/2006/main">
  <c r="D31" i="3" l="1"/>
  <c r="C31" i="3"/>
  <c r="D4" i="1" l="1"/>
  <c r="D5" i="1"/>
  <c r="D6" i="1"/>
  <c r="D7" i="1"/>
  <c r="D8" i="1"/>
  <c r="D9" i="1"/>
  <c r="D10" i="1"/>
  <c r="D11" i="1"/>
  <c r="D12" i="1"/>
  <c r="D13" i="1"/>
  <c r="D14" i="1"/>
  <c r="D3" i="1"/>
  <c r="D21" i="3" l="1"/>
  <c r="C21" i="3"/>
  <c r="C22" i="3" s="1"/>
  <c r="D11" i="3"/>
  <c r="C11" i="3"/>
  <c r="C15" i="1" l="1"/>
  <c r="B15" i="1"/>
  <c r="I12" i="2" l="1"/>
  <c r="G12" i="2"/>
  <c r="E12" i="2"/>
  <c r="D12" i="2"/>
  <c r="C12" i="2"/>
  <c r="H11" i="2"/>
  <c r="H10" i="2"/>
  <c r="H9" i="2"/>
  <c r="H7" i="2"/>
  <c r="H6" i="2"/>
  <c r="F6" i="2"/>
  <c r="F12" i="2" s="1"/>
  <c r="H5" i="2"/>
  <c r="H4" i="2"/>
  <c r="H3" i="2"/>
  <c r="H12" i="2" l="1"/>
  <c r="D15" i="1" l="1"/>
</calcChain>
</file>

<file path=xl/comments1.xml><?xml version="1.0" encoding="utf-8"?>
<comments xmlns="http://schemas.openxmlformats.org/spreadsheetml/2006/main">
  <authors>
    <author>Scheller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Grone</t>
        </r>
        <r>
          <rPr>
            <sz val="9"/>
            <color indexed="81"/>
            <rFont val="Tahoma"/>
            <family val="2"/>
          </rPr>
          <t xml:space="preserve"> 
Los 1 bis 5 25.677,22
GU Fabrikstraße 9, Waltershausen 4.229,00
SSH Friemar 6.851,00</t>
        </r>
        <r>
          <rPr>
            <i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Diakonie</t>
        </r>
        <r>
          <rPr>
            <i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GU Ohrdruf 2.869,79</t>
        </r>
        <r>
          <rPr>
            <i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SSH Warza 7.318,17</t>
        </r>
        <r>
          <rPr>
            <i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L'amitie</t>
        </r>
        <r>
          <rPr>
            <sz val="9"/>
            <color indexed="81"/>
            <rFont val="Tahoma"/>
            <family val="2"/>
          </rPr>
          <t xml:space="preserve">
SSH Wandersleben 6.975,00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Grone</t>
        </r>
        <r>
          <rPr>
            <sz val="9"/>
            <color indexed="81"/>
            <rFont val="Tahoma"/>
            <family val="2"/>
          </rPr>
          <t xml:space="preserve"> 
Los 1 bis 5 48.925,27
GU Fabrikstraße 9, Waltershausen 4.229,00
</t>
        </r>
        <r>
          <rPr>
            <b/>
            <sz val="9"/>
            <color indexed="81"/>
            <rFont val="Tahoma"/>
            <family val="2"/>
          </rPr>
          <t>Diakonie</t>
        </r>
        <r>
          <rPr>
            <sz val="9"/>
            <color indexed="81"/>
            <rFont val="Tahoma"/>
            <family val="2"/>
          </rPr>
          <t xml:space="preserve">
GU Ohrdruf + Pfarrhöfe + Mechterstädt 7.800,00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Grone</t>
        </r>
        <r>
          <rPr>
            <sz val="9"/>
            <color indexed="81"/>
            <rFont val="Tahoma"/>
            <family val="2"/>
          </rPr>
          <t xml:space="preserve"> 
Los 1 bis 5 20.947,00
GU Fabrikstraße 9, Waltershausen 4.229,00
</t>
        </r>
        <r>
          <rPr>
            <b/>
            <sz val="9"/>
            <color indexed="81"/>
            <rFont val="Tahoma"/>
            <family val="2"/>
          </rPr>
          <t>Diakonie</t>
        </r>
        <r>
          <rPr>
            <sz val="9"/>
            <color indexed="81"/>
            <rFont val="Tahoma"/>
            <family val="2"/>
          </rPr>
          <t xml:space="preserve">
GU Ohrdruf 2.869,79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Grone</t>
        </r>
        <r>
          <rPr>
            <sz val="9"/>
            <color indexed="81"/>
            <rFont val="Tahoma"/>
            <family val="2"/>
          </rPr>
          <t xml:space="preserve"> 
Los 1 bis 5 20.947,00
GU Fabrikstraße 9, Waltershausen 4.229,00
anerkannte Flüchtlinge 8.998,46
</t>
        </r>
        <r>
          <rPr>
            <b/>
            <sz val="9"/>
            <color indexed="81"/>
            <rFont val="Tahoma"/>
            <family val="2"/>
          </rPr>
          <t>Diakonie</t>
        </r>
        <r>
          <rPr>
            <sz val="9"/>
            <color indexed="81"/>
            <rFont val="Tahoma"/>
            <family val="2"/>
          </rPr>
          <t xml:space="preserve">
GU Ohrdruf 2.869,79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</rPr>
          <t>Grone</t>
        </r>
        <r>
          <rPr>
            <sz val="9"/>
            <color indexed="81"/>
            <rFont val="Tahoma"/>
            <family val="2"/>
          </rPr>
          <t xml:space="preserve"> 
Los 1 bis 5 20.947,00
GU Fabrikstraße 9, Waltershausen 4.229,00
anerkannte Flüchtlinge 17.996,93
</t>
        </r>
        <r>
          <rPr>
            <b/>
            <sz val="9"/>
            <color indexed="81"/>
            <rFont val="Tahoma"/>
            <family val="2"/>
          </rPr>
          <t>Diakonie</t>
        </r>
        <r>
          <rPr>
            <sz val="9"/>
            <color indexed="81"/>
            <rFont val="Tahoma"/>
            <family val="2"/>
          </rPr>
          <t xml:space="preserve">
GU Ohrdruf 2.869,79</t>
        </r>
      </text>
    </comment>
  </commentList>
</comments>
</file>

<file path=xl/comments2.xml><?xml version="1.0" encoding="utf-8"?>
<comments xmlns="http://schemas.openxmlformats.org/spreadsheetml/2006/main">
  <authors>
    <author>Scheller</author>
  </authors>
  <commentList>
    <comment ref="E3" authorId="0" shapeId="0">
      <text>
        <r>
          <rPr>
            <sz val="9"/>
            <color indexed="81"/>
            <rFont val="Tahoma"/>
            <family val="2"/>
          </rPr>
          <t>GU Waltershausen 130
EU Friedrichroda 86
EU Tabarz 61</t>
        </r>
      </text>
    </comment>
    <comment ref="G3" authorId="0" shapeId="0">
      <text>
        <r>
          <rPr>
            <sz val="9"/>
            <color indexed="81"/>
            <rFont val="Tahoma"/>
            <family val="2"/>
          </rPr>
          <t>GU Waltershausen 90
EU Friedrichroda 65
EU Tabarz 56</t>
        </r>
      </text>
    </comment>
  </commentList>
</comments>
</file>

<file path=xl/comments3.xml><?xml version="1.0" encoding="utf-8"?>
<comments xmlns="http://schemas.openxmlformats.org/spreadsheetml/2006/main">
  <authors>
    <author>Scheller</author>
  </authors>
  <commentList>
    <comment ref="D7" authorId="0" shapeId="0">
      <text>
        <r>
          <rPr>
            <sz val="9"/>
            <color indexed="81"/>
            <rFont val="Tahoma"/>
            <family val="2"/>
          </rPr>
          <t>Soll 116.577,22
- offenes Soll 5.676,74
=Ist 110.900,48</t>
        </r>
      </text>
    </comment>
    <comment ref="D8" authorId="0" shapeId="0">
      <text>
        <r>
          <rPr>
            <sz val="9"/>
            <color indexed="81"/>
            <rFont val="Tahoma"/>
            <family val="2"/>
          </rPr>
          <t>Soll 42.555,19
- offenes Soll 430,51
=Ist 42124,68</t>
        </r>
      </text>
    </comment>
    <comment ref="D16" authorId="0" shapeId="0">
      <text>
        <r>
          <rPr>
            <sz val="9"/>
            <color indexed="81"/>
            <rFont val="Tahoma"/>
            <family val="2"/>
          </rPr>
          <t>Soll 194.362,54
- offenes Soll 5.554,35
=Ist 188.808,19</t>
        </r>
      </text>
    </comment>
  </commentList>
</comments>
</file>

<file path=xl/sharedStrings.xml><?xml version="1.0" encoding="utf-8"?>
<sst xmlns="http://schemas.openxmlformats.org/spreadsheetml/2006/main" count="88" uniqueCount="73">
  <si>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</si>
  <si>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</si>
  <si>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</si>
  <si>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</si>
  <si>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</si>
  <si>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</si>
  <si>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</si>
  <si>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</si>
  <si>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</si>
  <si>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Ausgaben</t>
  </si>
  <si>
    <t>Einnahmen ThürFlüKEVO</t>
  </si>
  <si>
    <t>Oktober</t>
  </si>
  <si>
    <t>November</t>
  </si>
  <si>
    <t>Dezember</t>
  </si>
  <si>
    <t>Gebiet / Objekt</t>
  </si>
  <si>
    <t>Träger</t>
  </si>
  <si>
    <t>Planzahlen bei
Ausschreibung
2015</t>
  </si>
  <si>
    <t>Personal-stellen</t>
  </si>
  <si>
    <t>Planzahlen Anpassung ab 01.02.16</t>
  </si>
  <si>
    <t>Belegung
zum 10.06.2016</t>
  </si>
  <si>
    <t>Soll-
Personal-stellen
Schlüssel 1:100</t>
  </si>
  <si>
    <t>Personal-stellen ab 01.08.16</t>
  </si>
  <si>
    <t>GU Eisenacher Landstraße 72, Waltershausen
EU Tabarz und Friedrichroda</t>
  </si>
  <si>
    <t>Grone</t>
  </si>
  <si>
    <t>GU Kindleber Straße 101, Gotha</t>
  </si>
  <si>
    <t>GU Leinastraße 29, Gotha
Erfurter Landstraße 4, Gotha
Tivoli 9, Gotha</t>
  </si>
  <si>
    <t>Ohrdrufer Straße 1a, Crawinkel</t>
  </si>
  <si>
    <t>Grone
Diakonie
L'amitié</t>
  </si>
  <si>
    <t>GU Suhler Straße 16b-c, Ohrdruf</t>
  </si>
  <si>
    <t>Diakonie</t>
  </si>
  <si>
    <t>Pfarrhöfe Ohrdruf und Remstädt sowie BoHof  Mechterstädt</t>
  </si>
  <si>
    <t>GU Fabrikstraße 9, Waltershausen</t>
  </si>
  <si>
    <t>Summe</t>
  </si>
  <si>
    <r>
      <t>Stadtgebiet Gotha und restliche Landkreis</t>
    </r>
    <r>
      <rPr>
        <vertAlign val="superscript"/>
        <sz val="10"/>
        <color theme="1"/>
        <rFont val="Calibri"/>
        <family val="2"/>
        <scheme val="minor"/>
      </rPr>
      <t>1</t>
    </r>
  </si>
  <si>
    <t>Notunter-bringung Turnhallen</t>
  </si>
  <si>
    <t>1 Zum 1.1.2016 wurde bereits die Erhöhung um 1 VZK von 2,0 auf 3,0 VZK vertraglich vereinbart</t>
  </si>
  <si>
    <t>Haushaltsstelle</t>
  </si>
  <si>
    <t>Ausgaben 2016</t>
  </si>
  <si>
    <t>Einnahmen 2016</t>
  </si>
  <si>
    <t>01.42119.16100</t>
  </si>
  <si>
    <t>Bezeichnung / Art der Ausgabe bzw. Einnahme</t>
  </si>
  <si>
    <t>01.42000.24900</t>
  </si>
  <si>
    <t>01.42000.25900</t>
  </si>
  <si>
    <t>01.43610.15000</t>
  </si>
  <si>
    <t>Gutschriften Bewirtschaftung GU</t>
  </si>
  <si>
    <t>01.43620.15000</t>
  </si>
  <si>
    <t>Gutschriften Bewirtschaftung EU</t>
  </si>
  <si>
    <t>Pauschale Unterbringung (sonstige Einnahmen Dritter - Ist-Einnahmen für Kasseneinnahmereste aus Vorjahren für Einzelunterkünfte)</t>
  </si>
  <si>
    <t>Rückzahlung gewähter Hilfen  a.v.E. (KdU)</t>
  </si>
  <si>
    <t>Rückzahlung gewähter Hilfen  i.v.E. (KdU)</t>
  </si>
  <si>
    <t>Einzelunterkünfte</t>
  </si>
  <si>
    <t>Pauschale Unterbringung EU
(Land ThürFlüKEVO für 2016)</t>
  </si>
  <si>
    <t>Pauschale Unterbringung GU
(Land ThürFlüKEVO für 2016)</t>
  </si>
  <si>
    <t>01.43610.14000</t>
  </si>
  <si>
    <t>Mieten und Pachten</t>
  </si>
  <si>
    <t>01.42119.79100</t>
  </si>
  <si>
    <t>Wohnungserstausstattungen</t>
  </si>
  <si>
    <t>01.43620</t>
  </si>
  <si>
    <t>Ausgaben Gebäudemanagement EU</t>
  </si>
  <si>
    <t>nicht refinanzierte Leistungen</t>
  </si>
  <si>
    <t>01.42119.79200</t>
  </si>
  <si>
    <t>Betreiberkosten GU</t>
  </si>
  <si>
    <t>01.43610</t>
  </si>
  <si>
    <t>Ausgaben Gebäudemanagement GU</t>
  </si>
  <si>
    <t>Gemeinschaftsunterkünfte</t>
  </si>
  <si>
    <t>Überschuss/Defizit</t>
  </si>
  <si>
    <t>Flüchtlingsbedingte Mehrkosten KdU SGB II</t>
  </si>
  <si>
    <t>anteilige Kostenerstattung KdU durch Bund Juni bis Dezember 2016 gem. § 46 Abs. 6 und 7 SGB II (322.516,00 Euro x 31,3%)</t>
  </si>
  <si>
    <t>Bundeszuschuss flüchtlingsbedingte Mehrkosten gem. §46 Abs. 9 SGB II</t>
  </si>
  <si>
    <t>laufende und einmalige KdU Juni - Dezember 2016 lt. Mitteilung Jobcenter</t>
  </si>
  <si>
    <t>Kosten Wohnungserstausstattung Juni bis Dezember 2016 lt. Mitteilung Jobcenter</t>
  </si>
  <si>
    <t>geschätzte und hochgerechnete laufende und einmalige KdU (27.000 Euro/Monat) und Wohnungserstausstattung (15.000 Euro/Monat) für Januar - Mai 2016 (5 Monate) auf Basis der Kosten für Juni 2016</t>
  </si>
  <si>
    <t>anteilige Kostenerstattung KdU durch Bund für geschätzte KdU-Kosten Januar bis Mai 2016 gem. § 46 Abs. 6 und 7 SGB II (27.000 Euro/Monat x 5 Monate x 31,3%)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</si>
</sst>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[$€-407]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i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vertAlign val="superscript"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0" fillId="0" borderId="1" xfId="0" applyFill="1" applyBorder="1"/>
    <xf numFmtId="44" fontId="0" fillId="0" borderId="1" xfId="1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2" xfId="0" applyFont="1" applyBorder="1" applyAlignment="1">
      <alignment wrapText="1"/>
    </xf>
    <xf numFmtId="2" fontId="5" fillId="0" borderId="4" xfId="0" applyNumberFormat="1" applyFont="1" applyBorder="1" applyAlignment="1">
      <alignment wrapText="1"/>
    </xf>
    <xf numFmtId="2" fontId="5" fillId="0" borderId="5" xfId="0" applyNumberFormat="1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2" fontId="6" fillId="0" borderId="9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 wrapText="1"/>
    </xf>
    <xf numFmtId="2" fontId="6" fillId="0" borderId="12" xfId="0" applyNumberFormat="1" applyFont="1" applyBorder="1" applyAlignment="1">
      <alignment vertical="center" wrapText="1"/>
    </xf>
    <xf numFmtId="2" fontId="6" fillId="0" borderId="13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wrapText="1"/>
    </xf>
    <xf numFmtId="0" fontId="6" fillId="0" borderId="15" xfId="0" applyFont="1" applyBorder="1"/>
    <xf numFmtId="0" fontId="6" fillId="0" borderId="7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2" fontId="5" fillId="0" borderId="9" xfId="0" applyNumberFormat="1" applyFont="1" applyBorder="1" applyAlignment="1">
      <alignment horizontal="center"/>
    </xf>
    <xf numFmtId="44" fontId="0" fillId="0" borderId="16" xfId="1" applyFont="1" applyBorder="1"/>
    <xf numFmtId="164" fontId="0" fillId="0" borderId="1" xfId="0" applyNumberFormat="1" applyBorder="1"/>
    <xf numFmtId="0" fontId="2" fillId="0" borderId="1" xfId="0" applyFont="1" applyFill="1" applyBorder="1"/>
    <xf numFmtId="164" fontId="2" fillId="0" borderId="1" xfId="0" applyNumberFormat="1" applyFont="1" applyBorder="1"/>
    <xf numFmtId="49" fontId="0" fillId="0" borderId="0" xfId="0" applyNumberFormat="1"/>
    <xf numFmtId="165" fontId="0" fillId="0" borderId="0" xfId="0" applyNumberFormat="1"/>
    <xf numFmtId="49" fontId="2" fillId="0" borderId="0" xfId="0" applyNumberFormat="1" applyFont="1" applyAlignment="1">
      <alignment horizontal="left"/>
    </xf>
    <xf numFmtId="49" fontId="0" fillId="0" borderId="1" xfId="0" applyNumberFormat="1" applyBorder="1"/>
    <xf numFmtId="0" fontId="0" fillId="0" borderId="1" xfId="0" applyBorder="1" applyAlignment="1">
      <alignment wrapText="1"/>
    </xf>
    <xf numFmtId="165" fontId="0" fillId="0" borderId="1" xfId="0" applyNumberFormat="1" applyBorder="1"/>
    <xf numFmtId="165" fontId="2" fillId="0" borderId="1" xfId="0" applyNumberFormat="1" applyFont="1" applyBorder="1"/>
    <xf numFmtId="49" fontId="2" fillId="0" borderId="0" xfId="0" applyNumberFormat="1" applyFont="1"/>
    <xf numFmtId="165" fontId="2" fillId="0" borderId="18" xfId="0" applyNumberFormat="1" applyFont="1" applyBorder="1"/>
    <xf numFmtId="165" fontId="0" fillId="0" borderId="18" xfId="0" applyNumberFormat="1" applyBorder="1"/>
    <xf numFmtId="165" fontId="0" fillId="0" borderId="17" xfId="0" applyNumberFormat="1" applyBorder="1"/>
    <xf numFmtId="0" fontId="2" fillId="0" borderId="19" xfId="0" applyFont="1" applyBorder="1"/>
    <xf numFmtId="0" fontId="0" fillId="0" borderId="19" xfId="0" applyBorder="1"/>
    <xf numFmtId="165" fontId="0" fillId="0" borderId="20" xfId="0" applyNumberFormat="1" applyBorder="1"/>
    <xf numFmtId="0" fontId="0" fillId="0" borderId="1" xfId="0" applyFill="1" applyBorder="1" applyAlignment="1">
      <alignment wrapText="1"/>
    </xf>
    <xf numFmtId="0" fontId="2" fillId="0" borderId="1" xfId="0" applyFont="1" applyBorder="1"/>
    <xf numFmtId="0" fontId="2" fillId="0" borderId="0" xfId="0" applyFont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D15"/>
  <sheetViews>
    <sheetView workbookViewId="0">
      <selection activeCell="E9" sqref="E9"/>
    </sheetView>
  </sheetViews>
  <sheetFormatPr baseColWidth="10" defaultRowHeight="14.4" x14ac:dyDescent="0.3"/>
  <cols>
    <col min="2" max="2" width="11.5546875" bestFit="1" customWidth="1"/>
    <col min="3" max="3" width="23.33203125" bestFit="1" customWidth="1"/>
    <col min="4" max="4" width="17.88671875" bestFit="1" customWidth="1"/>
  </cols>
  <sheetData>
    <row r="2" spans="1:4" x14ac:dyDescent="0.3">
      <c r="B2" s="1" t="s">
        <v>9</v>
      </c>
      <c r="C2" s="1" t="s">
        <v>10</v>
      </c>
      <c r="D2" s="1" t="s">
        <v>65</v>
      </c>
    </row>
    <row r="3" spans="1:4" x14ac:dyDescent="0.3">
      <c r="A3" s="1" t="s">
        <v>0</v>
      </c>
      <c r="B3" s="30">
        <v>53920.18</v>
      </c>
      <c r="C3" s="29">
        <v>60214</v>
      </c>
      <c r="D3" s="3">
        <f>SUM(C3-B3)</f>
        <v>6293.82</v>
      </c>
    </row>
    <row r="4" spans="1:4" x14ac:dyDescent="0.3">
      <c r="A4" s="1" t="s">
        <v>1</v>
      </c>
      <c r="B4" s="30">
        <v>60954.27</v>
      </c>
      <c r="C4" s="3">
        <v>61272</v>
      </c>
      <c r="D4" s="3">
        <f t="shared" ref="D4:D14" si="0">SUM(C4-B4)</f>
        <v>317.7300000000032</v>
      </c>
    </row>
    <row r="5" spans="1:4" x14ac:dyDescent="0.3">
      <c r="A5" s="1" t="s">
        <v>2</v>
      </c>
      <c r="B5" s="30">
        <v>60954.27</v>
      </c>
      <c r="C5" s="3">
        <v>57132</v>
      </c>
      <c r="D5" s="3">
        <f t="shared" si="0"/>
        <v>-3822.2699999999968</v>
      </c>
    </row>
    <row r="6" spans="1:4" x14ac:dyDescent="0.3">
      <c r="A6" s="1" t="s">
        <v>3</v>
      </c>
      <c r="B6" s="30">
        <v>60954.27</v>
      </c>
      <c r="C6" s="3">
        <v>51382</v>
      </c>
      <c r="D6" s="3">
        <f t="shared" si="0"/>
        <v>-9572.2699999999968</v>
      </c>
    </row>
    <row r="7" spans="1:4" x14ac:dyDescent="0.3">
      <c r="A7" s="1" t="s">
        <v>4</v>
      </c>
      <c r="B7" s="30">
        <v>60954.27</v>
      </c>
      <c r="C7" s="3">
        <v>48530</v>
      </c>
      <c r="D7" s="3">
        <f t="shared" si="0"/>
        <v>-12424.269999999997</v>
      </c>
    </row>
    <row r="8" spans="1:4" x14ac:dyDescent="0.3">
      <c r="A8" s="1" t="s">
        <v>5</v>
      </c>
      <c r="B8" s="30">
        <v>60954.27</v>
      </c>
      <c r="C8" s="3">
        <v>44068</v>
      </c>
      <c r="D8" s="3">
        <f t="shared" si="0"/>
        <v>-16886.269999999997</v>
      </c>
    </row>
    <row r="9" spans="1:4" x14ac:dyDescent="0.3">
      <c r="A9" s="1" t="s">
        <v>6</v>
      </c>
      <c r="B9" s="30">
        <v>60954.27</v>
      </c>
      <c r="C9" s="3">
        <v>41630</v>
      </c>
      <c r="D9" s="3">
        <f t="shared" si="0"/>
        <v>-19324.269999999997</v>
      </c>
    </row>
    <row r="10" spans="1:4" x14ac:dyDescent="0.3">
      <c r="A10" s="1" t="s">
        <v>7</v>
      </c>
      <c r="B10" s="30">
        <v>28045.79</v>
      </c>
      <c r="C10" s="3">
        <v>36524</v>
      </c>
      <c r="D10" s="3">
        <f t="shared" si="0"/>
        <v>8478.2099999999991</v>
      </c>
    </row>
    <row r="11" spans="1:4" x14ac:dyDescent="0.3">
      <c r="A11" s="1" t="s">
        <v>8</v>
      </c>
      <c r="B11" s="30">
        <v>28045.79</v>
      </c>
      <c r="C11" s="3">
        <v>33672</v>
      </c>
      <c r="D11" s="3">
        <f t="shared" si="0"/>
        <v>5626.2099999999991</v>
      </c>
    </row>
    <row r="12" spans="1:4" x14ac:dyDescent="0.3">
      <c r="A12" s="2" t="s">
        <v>11</v>
      </c>
      <c r="B12" s="30">
        <v>37044.25</v>
      </c>
      <c r="C12" s="3">
        <v>32476</v>
      </c>
      <c r="D12" s="3">
        <f t="shared" si="0"/>
        <v>-4568.25</v>
      </c>
    </row>
    <row r="13" spans="1:4" x14ac:dyDescent="0.3">
      <c r="A13" s="2" t="s">
        <v>12</v>
      </c>
      <c r="B13" s="30">
        <v>46042.720000000001</v>
      </c>
      <c r="C13" s="3">
        <v>28382</v>
      </c>
      <c r="D13" s="3">
        <f t="shared" si="0"/>
        <v>-17660.72</v>
      </c>
    </row>
    <row r="14" spans="1:4" x14ac:dyDescent="0.3">
      <c r="A14" s="2" t="s">
        <v>13</v>
      </c>
      <c r="B14" s="30">
        <v>46042.720000000001</v>
      </c>
      <c r="C14" s="3">
        <v>27600</v>
      </c>
      <c r="D14" s="3">
        <f t="shared" si="0"/>
        <v>-18442.72</v>
      </c>
    </row>
    <row r="15" spans="1:4" x14ac:dyDescent="0.3">
      <c r="A15" s="31" t="s">
        <v>32</v>
      </c>
      <c r="B15" s="32">
        <f>SUM(B3:B14)</f>
        <v>604867.06999999995</v>
      </c>
      <c r="C15" s="32">
        <f t="shared" ref="C15:D15" si="1">SUM(C3:C14)</f>
        <v>522882</v>
      </c>
      <c r="D15" s="32">
        <f t="shared" si="1"/>
        <v>-81985.069999999978</v>
      </c>
    </row>
  </sheetData>
  <pageMargins left="0.70866141732283472" right="0.70866141732283472" top="0.78740157480314965" bottom="0.78740157480314965" header="0.31496062992125984" footer="0.31496062992125984"/>
  <pageSetup paperSize="9" orientation="portrait" cellComments="asDisplayed" r:id="rId1"/>
  <headerFooter>
    <oddHeader>&amp;LLandkreis Gotha
Ausgaben und Einnahmen soziale Betreuung 2016&amp;RAnlage 1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4"/>
  <sheetViews>
    <sheetView workbookViewId="0">
      <selection activeCell="A3" sqref="A3"/>
    </sheetView>
  </sheetViews>
  <sheetFormatPr baseColWidth="10" defaultRowHeight="14.4" x14ac:dyDescent="0.3"/>
  <cols>
    <col min="1" max="1" width="14.88671875" customWidth="1"/>
    <col min="2" max="2" width="8" bestFit="1" customWidth="1"/>
    <col min="3" max="3" width="12.33203125" bestFit="1" customWidth="1"/>
    <col min="4" max="4" width="8.33203125" bestFit="1" customWidth="1"/>
    <col min="5" max="5" width="10.109375" bestFit="1" customWidth="1"/>
    <col min="6" max="6" width="8.33203125" bestFit="1" customWidth="1"/>
    <col min="7" max="7" width="9.88671875" bestFit="1" customWidth="1"/>
    <col min="8" max="8" width="8.33203125" bestFit="1" customWidth="1"/>
    <col min="9" max="9" width="8.5546875" bestFit="1" customWidth="1"/>
  </cols>
  <sheetData>
    <row r="1" spans="1:9" ht="15" thickBot="1" x14ac:dyDescent="0.35"/>
    <row r="2" spans="1:9" ht="69" x14ac:dyDescent="0.3">
      <c r="A2" s="4" t="s">
        <v>14</v>
      </c>
      <c r="B2" s="5" t="s">
        <v>15</v>
      </c>
      <c r="C2" s="6" t="s">
        <v>16</v>
      </c>
      <c r="D2" s="7" t="s">
        <v>17</v>
      </c>
      <c r="E2" s="6" t="s">
        <v>18</v>
      </c>
      <c r="F2" s="8" t="s">
        <v>17</v>
      </c>
      <c r="G2" s="6" t="s">
        <v>19</v>
      </c>
      <c r="H2" s="9" t="s">
        <v>20</v>
      </c>
      <c r="I2" s="10" t="s">
        <v>21</v>
      </c>
    </row>
    <row r="3" spans="1:9" ht="66.75" customHeight="1" x14ac:dyDescent="0.3">
      <c r="A3" s="11" t="s">
        <v>22</v>
      </c>
      <c r="B3" s="12" t="s">
        <v>23</v>
      </c>
      <c r="C3" s="13">
        <v>200</v>
      </c>
      <c r="D3" s="14">
        <v>1.3</v>
      </c>
      <c r="E3" s="13">
        <v>277</v>
      </c>
      <c r="F3" s="15">
        <v>2.5</v>
      </c>
      <c r="G3" s="13">
        <v>211</v>
      </c>
      <c r="H3" s="15">
        <f>ROUND(1/100*G3,2)</f>
        <v>2.11</v>
      </c>
      <c r="I3" s="16">
        <v>1.3</v>
      </c>
    </row>
    <row r="4" spans="1:9" ht="41.4" x14ac:dyDescent="0.3">
      <c r="A4" s="11" t="s">
        <v>24</v>
      </c>
      <c r="B4" s="17" t="s">
        <v>23</v>
      </c>
      <c r="C4" s="13">
        <v>135</v>
      </c>
      <c r="D4" s="14">
        <v>0.9</v>
      </c>
      <c r="E4" s="13">
        <v>135</v>
      </c>
      <c r="F4" s="15">
        <v>1</v>
      </c>
      <c r="G4" s="13">
        <v>119</v>
      </c>
      <c r="H4" s="15">
        <f t="shared" ref="H4:H11" si="0">ROUND(1/100*G4,2)</f>
        <v>1.19</v>
      </c>
      <c r="I4" s="18">
        <v>0.9</v>
      </c>
    </row>
    <row r="5" spans="1:9" ht="82.8" x14ac:dyDescent="0.3">
      <c r="A5" s="11" t="s">
        <v>25</v>
      </c>
      <c r="B5" s="17" t="s">
        <v>23</v>
      </c>
      <c r="C5" s="13">
        <v>100</v>
      </c>
      <c r="D5" s="14">
        <v>0.65</v>
      </c>
      <c r="E5" s="13">
        <v>122</v>
      </c>
      <c r="F5" s="15">
        <v>1</v>
      </c>
      <c r="G5" s="13">
        <v>81</v>
      </c>
      <c r="H5" s="15">
        <f t="shared" si="0"/>
        <v>0.81</v>
      </c>
      <c r="I5" s="18">
        <v>0.65</v>
      </c>
    </row>
    <row r="6" spans="1:9" ht="27.6" x14ac:dyDescent="0.3">
      <c r="A6" s="11" t="s">
        <v>26</v>
      </c>
      <c r="B6" s="17" t="s">
        <v>23</v>
      </c>
      <c r="C6" s="13">
        <v>26</v>
      </c>
      <c r="D6" s="14">
        <v>0.17</v>
      </c>
      <c r="E6" s="13">
        <v>26</v>
      </c>
      <c r="F6" s="15">
        <f t="shared" ref="F6" si="1">ROUND(1/100*E6,2)</f>
        <v>0.26</v>
      </c>
      <c r="G6" s="13">
        <v>15</v>
      </c>
      <c r="H6" s="15">
        <f t="shared" si="0"/>
        <v>0.15</v>
      </c>
      <c r="I6" s="18">
        <v>0.17</v>
      </c>
    </row>
    <row r="7" spans="1:9" ht="56.4" x14ac:dyDescent="0.3">
      <c r="A7" s="11" t="s">
        <v>33</v>
      </c>
      <c r="B7" s="17" t="s">
        <v>23</v>
      </c>
      <c r="C7" s="13">
        <v>300</v>
      </c>
      <c r="D7" s="14">
        <v>2</v>
      </c>
      <c r="E7" s="13">
        <v>458</v>
      </c>
      <c r="F7" s="50">
        <v>6.44</v>
      </c>
      <c r="G7" s="13">
        <v>347</v>
      </c>
      <c r="H7" s="15">
        <f t="shared" si="0"/>
        <v>3.47</v>
      </c>
      <c r="I7" s="16">
        <v>2</v>
      </c>
    </row>
    <row r="8" spans="1:9" ht="41.4" x14ac:dyDescent="0.3">
      <c r="A8" s="11" t="s">
        <v>34</v>
      </c>
      <c r="B8" s="12" t="s">
        <v>27</v>
      </c>
      <c r="C8" s="13">
        <v>150</v>
      </c>
      <c r="D8" s="14">
        <v>4.71</v>
      </c>
      <c r="E8" s="13">
        <v>100</v>
      </c>
      <c r="F8" s="51"/>
      <c r="G8" s="13"/>
      <c r="H8" s="15"/>
      <c r="I8" s="19"/>
    </row>
    <row r="9" spans="1:9" ht="27.6" x14ac:dyDescent="0.3">
      <c r="A9" s="11" t="s">
        <v>28</v>
      </c>
      <c r="B9" s="17" t="s">
        <v>29</v>
      </c>
      <c r="C9" s="13">
        <v>108</v>
      </c>
      <c r="D9" s="14">
        <v>0.72</v>
      </c>
      <c r="E9" s="13">
        <v>108</v>
      </c>
      <c r="F9" s="52">
        <v>1.8</v>
      </c>
      <c r="G9" s="13">
        <v>75</v>
      </c>
      <c r="H9" s="15">
        <f t="shared" si="0"/>
        <v>0.75</v>
      </c>
      <c r="I9" s="16">
        <v>0.72</v>
      </c>
    </row>
    <row r="10" spans="1:9" ht="55.2" x14ac:dyDescent="0.3">
      <c r="A10" s="11" t="s">
        <v>30</v>
      </c>
      <c r="B10" s="17" t="s">
        <v>29</v>
      </c>
      <c r="C10" s="13"/>
      <c r="D10" s="14"/>
      <c r="E10" s="13">
        <v>80</v>
      </c>
      <c r="F10" s="53"/>
      <c r="G10" s="13">
        <v>42</v>
      </c>
      <c r="H10" s="15">
        <f t="shared" si="0"/>
        <v>0.42</v>
      </c>
      <c r="I10" s="20"/>
    </row>
    <row r="11" spans="1:9" ht="27.6" x14ac:dyDescent="0.3">
      <c r="A11" s="11" t="s">
        <v>31</v>
      </c>
      <c r="B11" s="17" t="s">
        <v>23</v>
      </c>
      <c r="C11" s="13">
        <v>150</v>
      </c>
      <c r="D11" s="14">
        <v>1</v>
      </c>
      <c r="E11" s="13">
        <v>150</v>
      </c>
      <c r="F11" s="21">
        <v>1</v>
      </c>
      <c r="G11" s="13">
        <v>97</v>
      </c>
      <c r="H11" s="15">
        <f t="shared" si="0"/>
        <v>0.97</v>
      </c>
      <c r="I11" s="18">
        <v>1</v>
      </c>
    </row>
    <row r="12" spans="1:9" ht="15" thickBot="1" x14ac:dyDescent="0.35">
      <c r="A12" s="22" t="s">
        <v>32</v>
      </c>
      <c r="B12" s="23"/>
      <c r="C12" s="24">
        <f>SUM(C3:C11)</f>
        <v>1169</v>
      </c>
      <c r="D12" s="25">
        <f>SUM(D3:D11)</f>
        <v>11.450000000000001</v>
      </c>
      <c r="E12" s="24">
        <f>SUM(E3:E11)</f>
        <v>1456</v>
      </c>
      <c r="F12" s="26">
        <f>SUM(F3:F11)</f>
        <v>14</v>
      </c>
      <c r="G12" s="24">
        <f>SUM(G3:G11)</f>
        <v>987</v>
      </c>
      <c r="H12" s="27">
        <f t="shared" ref="H12" si="2">SUM(H3:H11)</f>
        <v>9.870000000000001</v>
      </c>
      <c r="I12" s="28">
        <f>SUM(I3:I11)</f>
        <v>6.7399999999999993</v>
      </c>
    </row>
    <row r="14" spans="1:9" x14ac:dyDescent="0.3">
      <c r="A14" s="54" t="s">
        <v>35</v>
      </c>
      <c r="B14" s="54"/>
      <c r="C14" s="54"/>
      <c r="D14" s="54"/>
      <c r="E14" s="54"/>
      <c r="F14" s="54"/>
      <c r="G14" s="54"/>
      <c r="H14" s="54"/>
      <c r="I14" s="54"/>
    </row>
  </sheetData>
  <mergeCells count="3">
    <mergeCell ref="F7:F8"/>
    <mergeCell ref="F9:F10"/>
    <mergeCell ref="A14:I14"/>
  </mergeCells>
  <pageMargins left="0.25" right="0.25" top="0.75" bottom="0.75" header="0.3" footer="0.3"/>
  <pageSetup paperSize="9" orientation="portrait" r:id="rId1"/>
  <headerFooter>
    <oddHeader>&amp;LLandkreis Gotha
Entwicklung soziale Betreuung von Asylbewerbern und ausländischen Flüchtlingen gem. ThürGUSVO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D32"/>
  <sheetViews>
    <sheetView tabSelected="1" workbookViewId="0">
      <selection activeCell="B30" sqref="B30"/>
    </sheetView>
  </sheetViews>
  <sheetFormatPr baseColWidth="10" defaultRowHeight="14.4" x14ac:dyDescent="0.3"/>
  <cols>
    <col min="1" max="1" width="14.5546875" style="33" bestFit="1" customWidth="1"/>
    <col min="2" max="2" width="43" bestFit="1" customWidth="1"/>
    <col min="3" max="3" width="14.109375" style="34" bestFit="1" customWidth="1"/>
    <col min="4" max="4" width="15.44140625" style="34" bestFit="1" customWidth="1"/>
  </cols>
  <sheetData>
    <row r="2" spans="1:4" x14ac:dyDescent="0.3">
      <c r="A2" s="40" t="s">
        <v>36</v>
      </c>
      <c r="B2" s="44" t="s">
        <v>40</v>
      </c>
      <c r="C2" s="41" t="s">
        <v>37</v>
      </c>
      <c r="D2" s="41" t="s">
        <v>38</v>
      </c>
    </row>
    <row r="3" spans="1:4" x14ac:dyDescent="0.3">
      <c r="B3" s="45"/>
      <c r="C3" s="42"/>
      <c r="D3" s="42"/>
    </row>
    <row r="4" spans="1:4" x14ac:dyDescent="0.3">
      <c r="A4" s="56" t="s">
        <v>50</v>
      </c>
      <c r="B4" s="56"/>
      <c r="C4" s="43"/>
      <c r="D4" s="43"/>
    </row>
    <row r="5" spans="1:4" ht="28.8" x14ac:dyDescent="0.3">
      <c r="A5" s="36" t="s">
        <v>39</v>
      </c>
      <c r="B5" s="37" t="s">
        <v>51</v>
      </c>
      <c r="C5" s="38"/>
      <c r="D5" s="38">
        <v>1141240</v>
      </c>
    </row>
    <row r="6" spans="1:4" ht="43.2" x14ac:dyDescent="0.3">
      <c r="A6" s="36" t="s">
        <v>39</v>
      </c>
      <c r="B6" s="37" t="s">
        <v>47</v>
      </c>
      <c r="C6" s="38"/>
      <c r="D6" s="38">
        <v>480.15</v>
      </c>
    </row>
    <row r="7" spans="1:4" x14ac:dyDescent="0.3">
      <c r="A7" s="36" t="s">
        <v>42</v>
      </c>
      <c r="B7" s="1" t="s">
        <v>48</v>
      </c>
      <c r="C7" s="38"/>
      <c r="D7" s="38">
        <v>110900.48</v>
      </c>
    </row>
    <row r="8" spans="1:4" x14ac:dyDescent="0.3">
      <c r="A8" s="36" t="s">
        <v>45</v>
      </c>
      <c r="B8" s="1" t="s">
        <v>46</v>
      </c>
      <c r="C8" s="38"/>
      <c r="D8" s="38">
        <v>42124.68</v>
      </c>
    </row>
    <row r="9" spans="1:4" x14ac:dyDescent="0.3">
      <c r="A9" s="36" t="s">
        <v>55</v>
      </c>
      <c r="B9" s="1" t="s">
        <v>56</v>
      </c>
      <c r="C9" s="38">
        <v>1229.67</v>
      </c>
      <c r="D9" s="38"/>
    </row>
    <row r="10" spans="1:4" x14ac:dyDescent="0.3">
      <c r="A10" s="36" t="s">
        <v>57</v>
      </c>
      <c r="B10" s="1" t="s">
        <v>58</v>
      </c>
      <c r="C10" s="38">
        <v>1292234.8700000001</v>
      </c>
      <c r="D10" s="38"/>
    </row>
    <row r="11" spans="1:4" x14ac:dyDescent="0.3">
      <c r="A11" s="36"/>
      <c r="B11" s="1" t="s">
        <v>32</v>
      </c>
      <c r="C11" s="38">
        <f>SUM(C9:C10)</f>
        <v>1293464.54</v>
      </c>
      <c r="D11" s="38">
        <f>SUM(D5:D8)</f>
        <v>1294745.3099999998</v>
      </c>
    </row>
    <row r="12" spans="1:4" x14ac:dyDescent="0.3">
      <c r="A12" s="55" t="s">
        <v>59</v>
      </c>
      <c r="B12" s="55"/>
      <c r="C12" s="38">
        <v>0</v>
      </c>
      <c r="D12" s="38"/>
    </row>
    <row r="13" spans="1:4" x14ac:dyDescent="0.3">
      <c r="A13" s="35"/>
      <c r="B13" s="35"/>
      <c r="C13" s="46"/>
      <c r="D13" s="46"/>
    </row>
    <row r="14" spans="1:4" x14ac:dyDescent="0.3">
      <c r="A14" s="56" t="s">
        <v>64</v>
      </c>
      <c r="B14" s="56"/>
      <c r="C14" s="43"/>
      <c r="D14" s="43"/>
    </row>
    <row r="15" spans="1:4" ht="28.8" x14ac:dyDescent="0.3">
      <c r="A15" s="36" t="s">
        <v>39</v>
      </c>
      <c r="B15" s="37" t="s">
        <v>52</v>
      </c>
      <c r="C15" s="38"/>
      <c r="D15" s="38">
        <v>1200362</v>
      </c>
    </row>
    <row r="16" spans="1:4" x14ac:dyDescent="0.3">
      <c r="A16" s="36" t="s">
        <v>41</v>
      </c>
      <c r="B16" s="1" t="s">
        <v>49</v>
      </c>
      <c r="C16" s="38"/>
      <c r="D16" s="38">
        <v>188808.19</v>
      </c>
    </row>
    <row r="17" spans="1:4" x14ac:dyDescent="0.3">
      <c r="A17" s="36" t="s">
        <v>53</v>
      </c>
      <c r="B17" s="1" t="s">
        <v>54</v>
      </c>
      <c r="C17" s="38"/>
      <c r="D17" s="38">
        <v>76812</v>
      </c>
    </row>
    <row r="18" spans="1:4" x14ac:dyDescent="0.3">
      <c r="A18" s="36" t="s">
        <v>43</v>
      </c>
      <c r="B18" s="1" t="s">
        <v>44</v>
      </c>
      <c r="C18" s="38"/>
      <c r="D18" s="38">
        <v>9517.75</v>
      </c>
    </row>
    <row r="19" spans="1:4" x14ac:dyDescent="0.3">
      <c r="A19" s="36" t="s">
        <v>60</v>
      </c>
      <c r="B19" s="1" t="s">
        <v>61</v>
      </c>
      <c r="C19" s="38">
        <v>1485482.48</v>
      </c>
      <c r="D19" s="38"/>
    </row>
    <row r="20" spans="1:4" x14ac:dyDescent="0.3">
      <c r="A20" s="36" t="s">
        <v>62</v>
      </c>
      <c r="B20" s="1" t="s">
        <v>63</v>
      </c>
      <c r="C20" s="38">
        <v>321035.12</v>
      </c>
      <c r="D20" s="38"/>
    </row>
    <row r="21" spans="1:4" x14ac:dyDescent="0.3">
      <c r="A21" s="36"/>
      <c r="B21" s="1" t="s">
        <v>32</v>
      </c>
      <c r="C21" s="38">
        <f>SUM(C19:C20)</f>
        <v>1806517.6</v>
      </c>
      <c r="D21" s="38">
        <f>SUM(D15:D18)</f>
        <v>1475499.94</v>
      </c>
    </row>
    <row r="22" spans="1:4" x14ac:dyDescent="0.3">
      <c r="A22" s="55" t="s">
        <v>59</v>
      </c>
      <c r="B22" s="55"/>
      <c r="C22" s="39">
        <f>SUM(C21-D21)</f>
        <v>331017.66000000015</v>
      </c>
      <c r="D22" s="38"/>
    </row>
    <row r="24" spans="1:4" x14ac:dyDescent="0.3">
      <c r="A24" s="49" t="s">
        <v>66</v>
      </c>
      <c r="B24" s="34"/>
    </row>
    <row r="25" spans="1:4" ht="28.8" x14ac:dyDescent="0.3">
      <c r="B25" s="37" t="s">
        <v>69</v>
      </c>
      <c r="C25" s="38">
        <v>322516</v>
      </c>
      <c r="D25" s="38"/>
    </row>
    <row r="26" spans="1:4" ht="28.8" x14ac:dyDescent="0.3">
      <c r="B26" s="37" t="s">
        <v>70</v>
      </c>
      <c r="C26" s="38">
        <v>118568</v>
      </c>
      <c r="D26" s="38"/>
    </row>
    <row r="27" spans="1:4" ht="72" x14ac:dyDescent="0.3">
      <c r="B27" s="37" t="s">
        <v>71</v>
      </c>
      <c r="C27" s="38">
        <v>210000</v>
      </c>
      <c r="D27" s="38"/>
    </row>
    <row r="28" spans="1:4" ht="43.2" x14ac:dyDescent="0.3">
      <c r="B28" s="37" t="s">
        <v>67</v>
      </c>
      <c r="C28" s="38"/>
      <c r="D28" s="38">
        <v>100947.51</v>
      </c>
    </row>
    <row r="29" spans="1:4" ht="57.6" x14ac:dyDescent="0.3">
      <c r="B29" s="37" t="s">
        <v>72</v>
      </c>
      <c r="C29" s="38"/>
      <c r="D29" s="38">
        <v>42255</v>
      </c>
    </row>
    <row r="30" spans="1:4" ht="28.8" x14ac:dyDescent="0.3">
      <c r="B30" s="47" t="s">
        <v>68</v>
      </c>
      <c r="C30" s="38"/>
      <c r="D30" s="38">
        <v>581466</v>
      </c>
    </row>
    <row r="31" spans="1:4" x14ac:dyDescent="0.3">
      <c r="B31" s="47" t="s">
        <v>32</v>
      </c>
      <c r="C31" s="38">
        <f>SUM(C25:C30)</f>
        <v>651084</v>
      </c>
      <c r="D31" s="38">
        <f>SUM(D25:D30)</f>
        <v>724668.51</v>
      </c>
    </row>
    <row r="32" spans="1:4" x14ac:dyDescent="0.3">
      <c r="B32" s="48" t="s">
        <v>59</v>
      </c>
      <c r="C32" s="39">
        <v>0</v>
      </c>
      <c r="D32" s="38"/>
    </row>
  </sheetData>
  <mergeCells count="4">
    <mergeCell ref="A12:B12"/>
    <mergeCell ref="A22:B22"/>
    <mergeCell ref="A14:B14"/>
    <mergeCell ref="A4:B4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&amp;LLandkreis Gotha
Ausgaben und Einnahmen Kosten der Unterkunft 2016&amp;RAnlage 2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soziale Betreuung</vt:lpstr>
      <vt:lpstr>Entwicklung soz. Betr. </vt:lpstr>
      <vt:lpstr>KdU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Scheller</dc:creator>
  <cp:lastModifiedBy>Kloetzke</cp:lastModifiedBy>
  <cp:lastPrinted>2017-09-27T07:34:25Z</cp:lastPrinted>
  <dcterms:created xsi:type="dcterms:W3CDTF">2017-06-27T12:02:46Z</dcterms:created>
  <dcterms:modified xsi:type="dcterms:W3CDTF">2017-11-20T12:12:33Z</dcterms:modified>
</cp:coreProperties>
</file>